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armok\Downloads\"/>
    </mc:Choice>
  </mc:AlternateContent>
  <xr:revisionPtr revIDLastSave="0" documentId="13_ncr:1_{15C4F488-50AC-418B-AC2D-637EB64797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elarve" sheetId="1" r:id="rId1"/>
    <sheet name="PP toitlustu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B3" i="2"/>
  <c r="B4" i="2" s="1"/>
  <c r="D13" i="1"/>
  <c r="D12" i="1"/>
  <c r="D11" i="1"/>
  <c r="D10" i="1"/>
  <c r="C9" i="1"/>
  <c r="D9" i="1" s="1"/>
  <c r="D8" i="1"/>
  <c r="B7" i="1"/>
  <c r="C7" i="1" s="1"/>
  <c r="C5" i="1"/>
  <c r="D4" i="1"/>
  <c r="D3" i="1"/>
  <c r="D2" i="1"/>
  <c r="D18" i="1" l="1"/>
  <c r="D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00000000-0006-0000-0000-000002000000}">
      <text>
        <r>
          <rPr>
            <sz val="10"/>
            <color rgb="FF000000"/>
            <rFont val="Arial"/>
            <scheme val="minor"/>
          </rPr>
          <t>jäi üle liiga palju, enne oli vist 50, vähemalt eelarves
	-Triinu Lukas</t>
        </r>
      </text>
    </comment>
    <comment ref="C7" authorId="0" shapeId="0" xr:uid="{00000000-0006-0000-0000-000001000000}">
      <text>
        <r>
          <rPr>
            <sz val="10"/>
            <color rgb="FF000000"/>
            <rFont val="Arial"/>
            <scheme val="minor"/>
          </rPr>
          <t>pane ühiku hind
	-Triinu Lukas</t>
        </r>
      </text>
    </comment>
  </commentList>
</comments>
</file>

<file path=xl/sharedStrings.xml><?xml version="1.0" encoding="utf-8"?>
<sst xmlns="http://schemas.openxmlformats.org/spreadsheetml/2006/main" count="31" uniqueCount="31">
  <si>
    <t>Kuluühik</t>
  </si>
  <si>
    <t>Ühikud</t>
  </si>
  <si>
    <t>Ühiku hind</t>
  </si>
  <si>
    <t>Kulu kokku</t>
  </si>
  <si>
    <t>Kohalik transport</t>
  </si>
  <si>
    <t>Rahvusvaheline transport</t>
  </si>
  <si>
    <t>Majutus</t>
  </si>
  <si>
    <t>Häkatoni toitlustus+ kohv/tee ja vesi</t>
  </si>
  <si>
    <t>Networking toitlustus õhtudineel pärast finaali</t>
  </si>
  <si>
    <t>Karastusjoogid</t>
  </si>
  <si>
    <t>Ruumide rent</t>
  </si>
  <si>
    <t>IT (kaabliühendused, 2TB salvestusruum + 48h tehnilist tuge</t>
  </si>
  <si>
    <t>Organiseerimiskulud (värbamine, kommunikatsioon jne)</t>
  </si>
  <si>
    <t>Moderaatorid</t>
  </si>
  <si>
    <t>Mentorid</t>
  </si>
  <si>
    <t>Töötubade esinejad</t>
  </si>
  <si>
    <t>Fotograaf &amp; videograaf</t>
  </si>
  <si>
    <t>Projektijuhtimine</t>
  </si>
  <si>
    <t>Ettearvamatud kulud (5% kõigest peale projektijuhtimise)</t>
  </si>
  <si>
    <t>Üldkulu</t>
  </si>
  <si>
    <t>KOKKU</t>
  </si>
  <si>
    <t xml:space="preserve">it </t>
  </si>
  <si>
    <t>ei chargeinud</t>
  </si>
  <si>
    <t>org, värbamine koms (paneks ainult sinna alla eventornado)</t>
  </si>
  <si>
    <t>indrek</t>
  </si>
  <si>
    <t>aive, gleb</t>
  </si>
  <si>
    <t>fotograaf</t>
  </si>
  <si>
    <t>Osalejate arv</t>
  </si>
  <si>
    <t>Päevi</t>
  </si>
  <si>
    <t>Kogukulu toidu ja joogi peale</t>
  </si>
  <si>
    <t>Inimese kohta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</si>
</sst>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3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2"/>
  <sheetViews>
    <sheetView tabSelected="1" workbookViewId="0">
      <selection activeCell="D7" sqref="D7"/>
    </sheetView>
  </sheetViews>
  <sheetFormatPr defaultColWidth="12.6640625" defaultRowHeight="15.75" customHeight="1" x14ac:dyDescent="0.25"/>
  <cols>
    <col min="1" max="1" width="35" customWidth="1"/>
    <col min="6" max="6" width="18.88671875" customWidth="1"/>
  </cols>
  <sheetData>
    <row r="1" spans="1:5" x14ac:dyDescent="0.25">
      <c r="A1" s="1" t="s">
        <v>0</v>
      </c>
      <c r="B1" s="1" t="s">
        <v>1</v>
      </c>
      <c r="C1" s="2" t="s">
        <v>2</v>
      </c>
      <c r="D1" s="2" t="s">
        <v>3</v>
      </c>
    </row>
    <row r="2" spans="1:5" x14ac:dyDescent="0.25">
      <c r="A2" s="3" t="s">
        <v>4</v>
      </c>
      <c r="B2" s="4">
        <v>7</v>
      </c>
      <c r="C2" s="5">
        <v>24</v>
      </c>
      <c r="D2" s="5">
        <f t="shared" ref="D2:D4" si="0">B2*C2</f>
        <v>168</v>
      </c>
    </row>
    <row r="3" spans="1:5" x14ac:dyDescent="0.25">
      <c r="A3" s="3" t="s">
        <v>5</v>
      </c>
      <c r="B3" s="4">
        <v>5</v>
      </c>
      <c r="C3" s="5">
        <v>500</v>
      </c>
      <c r="D3" s="5">
        <f t="shared" si="0"/>
        <v>2500</v>
      </c>
    </row>
    <row r="4" spans="1:5" x14ac:dyDescent="0.25">
      <c r="A4" s="3" t="s">
        <v>6</v>
      </c>
      <c r="B4" s="4">
        <v>24</v>
      </c>
      <c r="C4" s="5">
        <v>75</v>
      </c>
      <c r="D4" s="5">
        <f t="shared" si="0"/>
        <v>1800</v>
      </c>
    </row>
    <row r="5" spans="1:5" x14ac:dyDescent="0.25">
      <c r="A5" s="3" t="s">
        <v>7</v>
      </c>
      <c r="B5" s="4">
        <v>120</v>
      </c>
      <c r="C5" s="5">
        <f>D5/B5</f>
        <v>81.051749999999998</v>
      </c>
      <c r="D5" s="5">
        <v>9726.2099999999991</v>
      </c>
      <c r="E5" s="6"/>
    </row>
    <row r="6" spans="1:5" x14ac:dyDescent="0.25">
      <c r="A6" s="3" t="s">
        <v>8</v>
      </c>
      <c r="B6" s="4">
        <v>190</v>
      </c>
      <c r="C6" s="5">
        <v>27</v>
      </c>
      <c r="D6" s="5">
        <f>B6*C6</f>
        <v>5130</v>
      </c>
    </row>
    <row r="7" spans="1:5" x14ac:dyDescent="0.25">
      <c r="A7" s="3" t="s">
        <v>9</v>
      </c>
      <c r="B7" s="4">
        <f>120</f>
        <v>120</v>
      </c>
      <c r="C7" s="5">
        <f>D7/B7</f>
        <v>21.329583333333336</v>
      </c>
      <c r="D7" s="5">
        <v>2559.5500000000002</v>
      </c>
    </row>
    <row r="8" spans="1:5" x14ac:dyDescent="0.25">
      <c r="A8" s="3" t="s">
        <v>10</v>
      </c>
      <c r="B8" s="4">
        <v>2</v>
      </c>
      <c r="C8" s="5">
        <v>1200</v>
      </c>
      <c r="D8" s="5">
        <f t="shared" ref="D8:D13" si="1">B8*C8</f>
        <v>2400</v>
      </c>
    </row>
    <row r="9" spans="1:5" x14ac:dyDescent="0.25">
      <c r="A9" s="3" t="s">
        <v>11</v>
      </c>
      <c r="B9" s="4">
        <v>1</v>
      </c>
      <c r="C9" s="5">
        <f>(3009/3)*2</f>
        <v>2006</v>
      </c>
      <c r="D9" s="5">
        <f t="shared" si="1"/>
        <v>2006</v>
      </c>
    </row>
    <row r="10" spans="1:5" x14ac:dyDescent="0.25">
      <c r="A10" s="3" t="s">
        <v>12</v>
      </c>
      <c r="B10" s="4">
        <v>1</v>
      </c>
      <c r="C10" s="5">
        <v>2400</v>
      </c>
      <c r="D10" s="5">
        <f t="shared" si="1"/>
        <v>2400</v>
      </c>
    </row>
    <row r="11" spans="1:5" x14ac:dyDescent="0.25">
      <c r="A11" s="3" t="s">
        <v>13</v>
      </c>
      <c r="B11" s="4">
        <v>2</v>
      </c>
      <c r="C11" s="5">
        <v>2000</v>
      </c>
      <c r="D11" s="5">
        <f t="shared" si="1"/>
        <v>4000</v>
      </c>
    </row>
    <row r="12" spans="1:5" x14ac:dyDescent="0.25">
      <c r="A12" s="3" t="s">
        <v>14</v>
      </c>
      <c r="B12" s="4">
        <v>10</v>
      </c>
      <c r="C12" s="5">
        <v>500</v>
      </c>
      <c r="D12" s="5">
        <f t="shared" si="1"/>
        <v>5000</v>
      </c>
    </row>
    <row r="13" spans="1:5" x14ac:dyDescent="0.25">
      <c r="A13" s="3" t="s">
        <v>15</v>
      </c>
      <c r="B13" s="4">
        <v>4</v>
      </c>
      <c r="C13" s="5">
        <v>646</v>
      </c>
      <c r="D13" s="5">
        <f t="shared" si="1"/>
        <v>2584</v>
      </c>
    </row>
    <row r="14" spans="1:5" x14ac:dyDescent="0.25">
      <c r="A14" s="3" t="s">
        <v>16</v>
      </c>
      <c r="B14" s="4">
        <v>1</v>
      </c>
      <c r="C14" s="5">
        <v>3500</v>
      </c>
      <c r="D14" s="5">
        <v>3500</v>
      </c>
    </row>
    <row r="15" spans="1:5" x14ac:dyDescent="0.25">
      <c r="A15" s="3" t="s">
        <v>17</v>
      </c>
      <c r="B15" s="4">
        <v>1</v>
      </c>
      <c r="C15" s="5">
        <v>2027</v>
      </c>
      <c r="D15" s="5">
        <v>2027</v>
      </c>
    </row>
    <row r="16" spans="1:5" x14ac:dyDescent="0.25">
      <c r="A16" s="3" t="s">
        <v>18</v>
      </c>
      <c r="C16" s="5"/>
      <c r="D16" s="5">
        <f>SUM(D2:D14)*5%</f>
        <v>2188.6879999999996</v>
      </c>
    </row>
    <row r="17" spans="1:7" x14ac:dyDescent="0.25">
      <c r="A17" s="3" t="s">
        <v>19</v>
      </c>
      <c r="C17" s="5"/>
      <c r="D17" s="5">
        <v>12000</v>
      </c>
    </row>
    <row r="18" spans="1:7" x14ac:dyDescent="0.25">
      <c r="A18" s="1" t="s">
        <v>20</v>
      </c>
      <c r="B18" s="7"/>
      <c r="C18" s="7"/>
      <c r="D18" s="8">
        <f>SUM(D2:D17)</f>
        <v>59989.447999999997</v>
      </c>
    </row>
    <row r="25" spans="1:7" x14ac:dyDescent="0.25">
      <c r="F25" s="3"/>
    </row>
    <row r="28" spans="1:7" x14ac:dyDescent="0.25">
      <c r="F28" s="4" t="s">
        <v>21</v>
      </c>
      <c r="G28" s="4" t="s">
        <v>22</v>
      </c>
    </row>
    <row r="29" spans="1:7" x14ac:dyDescent="0.25">
      <c r="F29" s="4" t="s">
        <v>23</v>
      </c>
    </row>
    <row r="30" spans="1:7" x14ac:dyDescent="0.25">
      <c r="F30" s="4" t="s">
        <v>24</v>
      </c>
      <c r="G30" s="4">
        <v>2000</v>
      </c>
    </row>
    <row r="31" spans="1:7" x14ac:dyDescent="0.25">
      <c r="F31" s="4" t="s">
        <v>25</v>
      </c>
      <c r="G31" s="4">
        <v>800</v>
      </c>
    </row>
    <row r="32" spans="1:7" x14ac:dyDescent="0.25">
      <c r="F32" s="4" t="s">
        <v>26</v>
      </c>
      <c r="G32" s="4">
        <v>1400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4"/>
  <sheetViews>
    <sheetView workbookViewId="0"/>
  </sheetViews>
  <sheetFormatPr defaultColWidth="12.6640625" defaultRowHeight="15.75" customHeight="1" x14ac:dyDescent="0.25"/>
  <cols>
    <col min="1" max="1" width="23.33203125" customWidth="1"/>
  </cols>
  <sheetData>
    <row r="1" spans="1:2" ht="15.75" customHeight="1" x14ac:dyDescent="0.3">
      <c r="A1" s="9" t="s">
        <v>27</v>
      </c>
      <c r="B1" s="10">
        <v>120</v>
      </c>
    </row>
    <row r="2" spans="1:2" ht="15.75" customHeight="1" x14ac:dyDescent="0.3">
      <c r="A2" s="9" t="s">
        <v>28</v>
      </c>
      <c r="B2" s="10">
        <v>3</v>
      </c>
    </row>
    <row r="3" spans="1:2" ht="15.75" customHeight="1" x14ac:dyDescent="0.3">
      <c r="A3" s="9" t="s">
        <v>29</v>
      </c>
      <c r="B3" s="11">
        <f>Eelarve!D5+Eelarve!D7</f>
        <v>12285.759999999998</v>
      </c>
    </row>
    <row r="4" spans="1:2" ht="15.75" customHeight="1" x14ac:dyDescent="0.3">
      <c r="A4" s="9" t="s">
        <v>30</v>
      </c>
      <c r="B4" s="10">
        <f>B3/B1</f>
        <v>102.38133333333332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Eelarve</vt:lpstr>
      <vt:lpstr>PP toitlustus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Karmo Kroos</cp:lastModifiedBy>
  <dcterms:modified xsi:type="dcterms:W3CDTF">2025-09-11T06:31:58Z</dcterms:modified>
</cp:coreProperties>
</file>